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cfs02\Fund Services\Arudha SIF\Reports\March 2026\Fortnightly\"/>
    </mc:Choice>
  </mc:AlternateContent>
  <xr:revisionPtr revIDLastSave="0" documentId="13_ncr:1_{8706E65E-BF51-4E40-BBF6-4D17453D64F1}" xr6:coauthVersionLast="47" xr6:coauthVersionMax="47" xr10:uidLastSave="{00000000-0000-0000-0000-000000000000}"/>
  <bookViews>
    <workbookView xWindow="-110" yWindow="-110" windowWidth="19420" windowHeight="10300" xr2:uid="{47BC866D-191F-4079-98BB-8FC546BFA683}"/>
  </bookViews>
  <sheets>
    <sheet name="Portfolio" sheetId="1" r:id="rId1"/>
  </sheets>
  <definedNames>
    <definedName name="_xlnm._FilterDatabase" localSheetId="0" hidden="1">Portfolio!$A$1:$I$116</definedName>
    <definedName name="JR_PAGE_ANCHOR_0_10">#REF!</definedName>
    <definedName name="JR_PAGE_ANCHOR_0_11">#REF!</definedName>
    <definedName name="JR_PAGE_ANCHOR_0_12">#REF!</definedName>
    <definedName name="JR_PAGE_ANCHOR_0_13">#REF!</definedName>
    <definedName name="JR_PAGE_ANCHOR_0_14">#REF!</definedName>
    <definedName name="JR_PAGE_ANCHOR_0_15">#REF!</definedName>
    <definedName name="JR_PAGE_ANCHOR_0_16">#REF!</definedName>
    <definedName name="JR_PAGE_ANCHOR_0_17">#REF!</definedName>
    <definedName name="JR_PAGE_ANCHOR_0_18">#REF!</definedName>
    <definedName name="JR_PAGE_ANCHOR_0_19">#REF!</definedName>
    <definedName name="JR_PAGE_ANCHOR_0_2">#REF!</definedName>
    <definedName name="JR_PAGE_ANCHOR_0_20">#REF!</definedName>
    <definedName name="JR_PAGE_ANCHOR_0_21">#REF!</definedName>
    <definedName name="JR_PAGE_ANCHOR_0_22">#REF!</definedName>
    <definedName name="JR_PAGE_ANCHOR_0_23">#REF!</definedName>
    <definedName name="JR_PAGE_ANCHOR_0_24">#REF!</definedName>
    <definedName name="JR_PAGE_ANCHOR_0_25">#REF!</definedName>
    <definedName name="JR_PAGE_ANCHOR_0_26">#REF!</definedName>
    <definedName name="JR_PAGE_ANCHOR_0_27">#REF!</definedName>
    <definedName name="JR_PAGE_ANCHOR_0_28">#REF!</definedName>
    <definedName name="JR_PAGE_ANCHOR_0_29">#REF!</definedName>
    <definedName name="JR_PAGE_ANCHOR_0_30">#REF!</definedName>
    <definedName name="JR_PAGE_ANCHOR_0_31">#REF!</definedName>
    <definedName name="JR_PAGE_ANCHOR_0_32">#REF!</definedName>
    <definedName name="JR_PAGE_ANCHOR_0_33">#REF!</definedName>
    <definedName name="JR_PAGE_ANCHOR_0_34">#REF!</definedName>
    <definedName name="JR_PAGE_ANCHOR_0_35">#REF!</definedName>
    <definedName name="JR_PAGE_ANCHOR_0_36">#REF!</definedName>
    <definedName name="JR_PAGE_ANCHOR_0_37">#REF!</definedName>
    <definedName name="JR_PAGE_ANCHOR_0_38">#REF!</definedName>
    <definedName name="JR_PAGE_ANCHOR_0_39">#REF!</definedName>
    <definedName name="JR_PAGE_ANCHOR_0_40">#REF!</definedName>
    <definedName name="JR_PAGE_ANCHOR_0_41">#REF!</definedName>
    <definedName name="JR_PAGE_ANCHOR_0_42">#REF!</definedName>
    <definedName name="JR_PAGE_ANCHOR_0_43">#REF!</definedName>
    <definedName name="JR_PAGE_ANCHOR_0_44">#REF!</definedName>
    <definedName name="JR_PAGE_ANCHOR_0_45">#REF!</definedName>
    <definedName name="JR_PAGE_ANCHOR_0_46">#REF!</definedName>
    <definedName name="JR_PAGE_ANCHOR_0_47">#REF!</definedName>
    <definedName name="JR_PAGE_ANCHOR_0_48">#REF!</definedName>
    <definedName name="JR_PAGE_ANCHOR_0_49">#REF!</definedName>
    <definedName name="JR_PAGE_ANCHOR_0_5">#REF!</definedName>
    <definedName name="JR_PAGE_ANCHOR_0_50">#REF!</definedName>
    <definedName name="JR_PAGE_ANCHOR_0_51">#REF!</definedName>
    <definedName name="JR_PAGE_ANCHOR_0_52">#REF!</definedName>
    <definedName name="JR_PAGE_ANCHOR_0_53">#REF!</definedName>
    <definedName name="JR_PAGE_ANCHOR_0_54">#REF!</definedName>
    <definedName name="JR_PAGE_ANCHOR_0_55">#REF!</definedName>
    <definedName name="JR_PAGE_ANCHOR_0_56">#REF!</definedName>
    <definedName name="JR_PAGE_ANCHOR_0_57">#REF!</definedName>
    <definedName name="JR_PAGE_ANCHOR_0_58">#REF!</definedName>
    <definedName name="JR_PAGE_ANCHOR_0_59">#REF!</definedName>
    <definedName name="JR_PAGE_ANCHOR_0_6">#REF!</definedName>
    <definedName name="JR_PAGE_ANCHOR_0_60">#REF!</definedName>
    <definedName name="JR_PAGE_ANCHOR_0_61">#REF!</definedName>
    <definedName name="JR_PAGE_ANCHOR_0_62">#REF!</definedName>
    <definedName name="JR_PAGE_ANCHOR_0_63">#REF!</definedName>
    <definedName name="JR_PAGE_ANCHOR_0_64">#REF!</definedName>
    <definedName name="JR_PAGE_ANCHOR_0_65">#REF!</definedName>
    <definedName name="JR_PAGE_ANCHOR_0_66">#REF!</definedName>
    <definedName name="JR_PAGE_ANCHOR_0_67">#REF!</definedName>
    <definedName name="JR_PAGE_ANCHOR_0_68">#REF!</definedName>
    <definedName name="JR_PAGE_ANCHOR_0_7">#REF!</definedName>
    <definedName name="JR_PAGE_ANCHOR_0_8">#REF!</definedName>
    <definedName name="JR_PAGE_ANCHOR_0_9">#REF!</definedName>
    <definedName name="XDO_?AMORT_BOOK_COST?">#REF!</definedName>
    <definedName name="XDO_?AMORT_COST?">#REF!</definedName>
    <definedName name="XDO_?AMORT_COST_PRICE?">#REF!</definedName>
    <definedName name="XDO_?AVG_MATURITY_VAL?">#REF!</definedName>
    <definedName name="XDO_?BOOK_COST?">#REF!</definedName>
    <definedName name="XDO_?BVS?">#REF!</definedName>
    <definedName name="XDO_?CBV_RATING?">#REF!</definedName>
    <definedName name="XDO_?CFREQCOUP?">#REF!</definedName>
    <definedName name="XDO_?CGTI?">#REF!</definedName>
    <definedName name="XDO_?CGTI_DESC?">#REF!</definedName>
    <definedName name="XDO_?CLASSIFICATION?">#REF!</definedName>
    <definedName name="XDO_?CLIENT_SEC_ID?">#REF!</definedName>
    <definedName name="XDO_?COMP_ID?">#REF!</definedName>
    <definedName name="XDO_?COMP_ID_DESC?">#REF!</definedName>
    <definedName name="XDO_?COTLOCALE_DESC?">#REF!</definedName>
    <definedName name="XDO_?COUPON_TYPE?">#REF!</definedName>
    <definedName name="XDO_?CP_ERROR_MESSAGE?">#REF!</definedName>
    <definedName name="XDO_?CS_AVG_MATURITY_VAL?">#REF!</definedName>
    <definedName name="XDO_?CS_MKT_VAL?">#REF!</definedName>
    <definedName name="XDO_?CS_MNT_PART_AARR?">#REF!</definedName>
    <definedName name="XDO_?CS_TNA_PCT?">#REF!</definedName>
    <definedName name="XDO_?CUSANCE_DESC?">#REF!</definedName>
    <definedName name="XDO_?DATECH?">#REF!</definedName>
    <definedName name="XDO_?DATEMISS?">#REF!</definedName>
    <definedName name="XDO_?DFIRST_COUP?">#REF!</definedName>
    <definedName name="XDO_?DLAST_COUP?">#REF!</definedName>
    <definedName name="XDO_?DNEXT_COUP?">#REF!</definedName>
    <definedName name="XDO_?DTM?">#REF!</definedName>
    <definedName name="XDO_?DTM_CLASSIFICATION?">#REF!</definedName>
    <definedName name="XDO_?FACE_VALUE?">#REF!</definedName>
    <definedName name="XDO_?FUND?">#REF!</definedName>
    <definedName name="XDO_?FUND_DESC?">#REF!</definedName>
    <definedName name="XDO_?FV_AFV_VALUE?">#REF!</definedName>
    <definedName name="XDO_?GROSS_INT_PTF_ADJUST?">#REF!</definedName>
    <definedName name="XDO_?ILLIQUIDITY_BPS?">#REF!</definedName>
    <definedName name="XDO_?ISIN_CODE?">#REF!</definedName>
    <definedName name="XDO_?MATRIX_TYPE?">#REF!</definedName>
    <definedName name="XDO_?MATURITY_DATE?">#REF!</definedName>
    <definedName name="XDO_?MDURATION?">#REF!</definedName>
    <definedName name="XDO_?MKT_PRICE?">#REF!</definedName>
    <definedName name="XDO_?MKT_VAL?">#REF!</definedName>
    <definedName name="XDO_?MNT_PART_AARR?">#REF!</definedName>
    <definedName name="XDO_?MODE_REDEMPTION?">#REF!</definedName>
    <definedName name="XDO_?NISSUING?">#REF!</definedName>
    <definedName name="XDO_?NISSUING_DESC?">#REF!</definedName>
    <definedName name="XDO_?NOMINAL?">#REF!</definedName>
    <definedName name="XDO_?NOMVAL?">#REF!</definedName>
    <definedName name="XDO_?NOVAL?">#REF!</definedName>
    <definedName name="XDO_?NPTF?">#REF!</definedName>
    <definedName name="XDO_?P_AS_ON_DATE?">#REF!</definedName>
    <definedName name="XDO_?PLACE?">#REF!</definedName>
    <definedName name="XDO_?REVISED_AVG_COST?">#REF!</definedName>
    <definedName name="XDO_?SCO?">#REF!</definedName>
    <definedName name="XDO_?SCO_DESC?">#REF!</definedName>
    <definedName name="XDO_?SHORT_LONG_RATING?">#REF!</definedName>
    <definedName name="XDO_?TNA_PCT?">#REF!</definedName>
    <definedName name="XDO_?TXINT?">#REF!</definedName>
    <definedName name="XDO_?UNIT_BOOK_COST?">#REF!</definedName>
    <definedName name="XDO_?UNREAL_GL?">#REF!</definedName>
    <definedName name="XDO_?VALUATION_SOURCE?">#REF!</definedName>
    <definedName name="XDO_?VALUATION_YIELD?">#REF!</definedName>
    <definedName name="XDO_?XLIBELLE?">#REF!</definedName>
    <definedName name="XDO_?YEARLY_VAL?">#REF!</definedName>
    <definedName name="XDO_?YIELD_VALUE?">#REF!</definedName>
    <definedName name="XDO_GROUP_?G_1?">#REF!</definedName>
    <definedName name="XDO_GROUP_?G_4?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0" i="1" l="1"/>
  <c r="F110" i="1"/>
  <c r="G106" i="1"/>
  <c r="F106" i="1"/>
  <c r="G99" i="1"/>
  <c r="F99" i="1"/>
  <c r="G88" i="1"/>
  <c r="F88" i="1"/>
  <c r="G44" i="1"/>
  <c r="F44" i="1"/>
  <c r="G89" i="1" l="1"/>
  <c r="F102" i="1"/>
  <c r="G102" i="1"/>
  <c r="G107" i="1"/>
  <c r="F111" i="1"/>
  <c r="G111" i="1"/>
  <c r="G47" i="1"/>
  <c r="F112" i="1"/>
  <c r="F89" i="1"/>
  <c r="F107" i="1"/>
  <c r="F47" i="1"/>
  <c r="G112" i="1" l="1"/>
</calcChain>
</file>

<file path=xl/sharedStrings.xml><?xml version="1.0" encoding="utf-8"?>
<sst xmlns="http://schemas.openxmlformats.org/spreadsheetml/2006/main" count="203" uniqueCount="166">
  <si>
    <t>Arudha Hybrid Long-Short Fund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</si>
  <si>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</si>
  <si>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</si>
  <si>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</si>
  <si>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</si>
  <si>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</si>
  <si>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</si>
  <si>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 %</t>
  </si>
  <si>
    <t>Equity &amp; Equity related</t>
  </si>
  <si>
    <t>(a) Listed / awaiting listing on Stock Exchanges</t>
  </si>
  <si>
    <t>Sub Total</t>
  </si>
  <si>
    <t>(b) Unlisted</t>
  </si>
  <si>
    <t>NIL</t>
  </si>
  <si>
    <t>Total</t>
  </si>
  <si>
    <t>Derivatives</t>
  </si>
  <si>
    <t>(a) Index / Stock Futures</t>
  </si>
  <si>
    <t>Debt Instruments</t>
  </si>
  <si>
    <t>(a) Listed / awaiting listing on Stock Exchange</t>
  </si>
  <si>
    <t>(b) Privately placed / Unlisted</t>
  </si>
  <si>
    <t>Money Market Instruments</t>
  </si>
  <si>
    <t>Treasury Bill</t>
  </si>
  <si>
    <t>Reverse Repo / TREPS</t>
  </si>
  <si>
    <t>Clearing Corporation of India Ltd</t>
  </si>
  <si>
    <t>Net Receivables / (Payables)</t>
  </si>
  <si>
    <t>GRAND TOTAL</t>
  </si>
  <si>
    <t>** Thinly Traded/Non Traded Securities/Illiquid Securities</t>
  </si>
  <si>
    <t>Adani Green Energy Ltd</t>
  </si>
  <si>
    <t>INE364U01010</t>
  </si>
  <si>
    <t>Delhivery Limited</t>
  </si>
  <si>
    <t>INE148O01028</t>
  </si>
  <si>
    <t>Aditya Birla Capital Ltd</t>
  </si>
  <si>
    <t>INE674K01013</t>
  </si>
  <si>
    <t>ICICI Bank Ltd</t>
  </si>
  <si>
    <t>INE090A01021</t>
  </si>
  <si>
    <t>Info Edge India Ltd</t>
  </si>
  <si>
    <t>INE663F01032</t>
  </si>
  <si>
    <t>Mahindra and Mahindra Ltd</t>
  </si>
  <si>
    <t>INE101A01026</t>
  </si>
  <si>
    <t>LIC Housing Finance Limited</t>
  </si>
  <si>
    <t>INE115A01026</t>
  </si>
  <si>
    <t>Larsen and Toubro Ltd</t>
  </si>
  <si>
    <t>INE018A01030</t>
  </si>
  <si>
    <t>Reliance Industries Ltd</t>
  </si>
  <si>
    <t>INE002A01018</t>
  </si>
  <si>
    <t>Maruti Suzuki India Ltd</t>
  </si>
  <si>
    <t>INE585B01010</t>
  </si>
  <si>
    <t>DLF Limited</t>
  </si>
  <si>
    <t>INE271C01023</t>
  </si>
  <si>
    <t>Asian Paints Ltd.</t>
  </si>
  <si>
    <t>INE021A01026</t>
  </si>
  <si>
    <t>Bharti Airtel Ltd.</t>
  </si>
  <si>
    <t>INE397D01024</t>
  </si>
  <si>
    <t>Divi's Laboratories Ltd.</t>
  </si>
  <si>
    <t>INE361B01024</t>
  </si>
  <si>
    <t>Dr. Reddy's Laboratories Ltd.</t>
  </si>
  <si>
    <t>INE089A01031</t>
  </si>
  <si>
    <t>Godrej Consumer Products Ltd.</t>
  </si>
  <si>
    <t>INE102D01028</t>
  </si>
  <si>
    <t>Hindustan Petroleum Corporation Ltd.</t>
  </si>
  <si>
    <t>INE094A01015</t>
  </si>
  <si>
    <t>Indian Oil Corporation Ltd.</t>
  </si>
  <si>
    <t>INE242A01010</t>
  </si>
  <si>
    <t>JSW Steel Ltd.</t>
  </si>
  <si>
    <t>INE019A01038</t>
  </si>
  <si>
    <t>Kotak Mahindra Bank Ltd.</t>
  </si>
  <si>
    <t>INE237A01036</t>
  </si>
  <si>
    <t>Lupin Ltd.</t>
  </si>
  <si>
    <t>INE326A01037</t>
  </si>
  <si>
    <t>Punjab National Bank</t>
  </si>
  <si>
    <t>INE160A01022</t>
  </si>
  <si>
    <t>Sammaan Capital Ltd.</t>
  </si>
  <si>
    <t>INE148I01020</t>
  </si>
  <si>
    <t>Tata Consumer Products Ltd.</t>
  </si>
  <si>
    <t>INE192A01025</t>
  </si>
  <si>
    <t>Tata Motors Passenger Vehicles Ltd.</t>
  </si>
  <si>
    <t>INE155A01022</t>
  </si>
  <si>
    <t>Tata Technologies Ltd.</t>
  </si>
  <si>
    <t>INE142M01025</t>
  </si>
  <si>
    <t>Tata Consultancy Services Ltd.</t>
  </si>
  <si>
    <t>INE467B01029</t>
  </si>
  <si>
    <t>Titan Company Ltd.</t>
  </si>
  <si>
    <t>INE280A01028</t>
  </si>
  <si>
    <t>HDFC Bank Ltd.</t>
  </si>
  <si>
    <t>INE040A01034</t>
  </si>
  <si>
    <t>Axis Bank Ltd</t>
  </si>
  <si>
    <t>INE238A01034</t>
  </si>
  <si>
    <t>State Bank of India</t>
  </si>
  <si>
    <t>INE062A01020</t>
  </si>
  <si>
    <t>Ambuja Cements Ltd.</t>
  </si>
  <si>
    <t>INE079A01024</t>
  </si>
  <si>
    <t>Canara Bank</t>
  </si>
  <si>
    <t>INE476A01022</t>
  </si>
  <si>
    <t>Exide Industries Ltd.</t>
  </si>
  <si>
    <t>INE302A01020</t>
  </si>
  <si>
    <t>RBL Bank Ltd.</t>
  </si>
  <si>
    <t>INE976G01028</t>
  </si>
  <si>
    <t>INE296A07TJ4</t>
  </si>
  <si>
    <t>INE556F08KW0</t>
  </si>
  <si>
    <t>INE514E08GF5</t>
  </si>
  <si>
    <t>INE377Y07433</t>
  </si>
  <si>
    <t>INE282H07026</t>
  </si>
  <si>
    <t>91 DAYS T-BILL - 23/04/2026</t>
  </si>
  <si>
    <t>IN002025X422</t>
  </si>
  <si>
    <t>Power</t>
  </si>
  <si>
    <t>Transport Services</t>
  </si>
  <si>
    <t>Finance</t>
  </si>
  <si>
    <t>Banks</t>
  </si>
  <si>
    <t>Retailing</t>
  </si>
  <si>
    <t>Automobiles</t>
  </si>
  <si>
    <t>Construction</t>
  </si>
  <si>
    <t>Petroleum Products</t>
  </si>
  <si>
    <t>Realty</t>
  </si>
  <si>
    <t>Consumer Durables</t>
  </si>
  <si>
    <t>Telecom - Services</t>
  </si>
  <si>
    <t>Pharmaceuticals &amp; Biotechnology</t>
  </si>
  <si>
    <t>Personal Products</t>
  </si>
  <si>
    <t>Ferrous Metals</t>
  </si>
  <si>
    <t>Agricultural Food &amp; other Products</t>
  </si>
  <si>
    <t>IT - Services</t>
  </si>
  <si>
    <t>IT - Software</t>
  </si>
  <si>
    <t>Cement &amp; Cement Products</t>
  </si>
  <si>
    <t>Auto Components</t>
  </si>
  <si>
    <t>CRISIL AAA</t>
  </si>
  <si>
    <t>Sovereign</t>
  </si>
  <si>
    <t>7.3763% Bajaj Fin (Option II )26/06/28 **</t>
  </si>
  <si>
    <t>7.42% SIDBI 2029(SR- VII) 12/03/2029 **</t>
  </si>
  <si>
    <t>7.12% EXIM Bank NCD (MD 27/06/2030) **</t>
  </si>
  <si>
    <t>7.85% Bajaj Housing Finance (01/09/2028) **</t>
  </si>
  <si>
    <t>7.08% JIO CREDIT LTD SR II - 26/05/2028 **</t>
  </si>
  <si>
    <t>Portfolio Statement as on 15 March, 2026</t>
  </si>
  <si>
    <t>Aditya Birla Capital Ltd 30/03/2026</t>
  </si>
  <si>
    <t>Adani Green Energy Ltd 30/03/2026</t>
  </si>
  <si>
    <t>Asian Paints Ltd. 30/03/2026</t>
  </si>
  <si>
    <t>Bharti Airtel Ltd. 30/03/2026</t>
  </si>
  <si>
    <t>Delhivery Limited 30/03/2026</t>
  </si>
  <si>
    <t>Divi's Laboratories Ltd. 30/03/2026</t>
  </si>
  <si>
    <t>DLF Limited 30/03/2026</t>
  </si>
  <si>
    <t>Dr. Reddy's Laboratories Ltd. 30/03/2026</t>
  </si>
  <si>
    <t>Godrej Consumer Products Ltd. 30/03/2026</t>
  </si>
  <si>
    <t>Hindustan Petroleum Corporation Ltd. 30/03/2026</t>
  </si>
  <si>
    <t>ICICI Bank Ltd 30/03/2026</t>
  </si>
  <si>
    <t>Indian Oil Corporation Ltd. 30/03/2026</t>
  </si>
  <si>
    <t>JSW Steel Ltd. 30/03/2026</t>
  </si>
  <si>
    <t>LIC Housing Finance Limited 30/03/2026</t>
  </si>
  <si>
    <t>Larsen and Toubro Ltd 30/03/2026</t>
  </si>
  <si>
    <t>Lupin Ltd. 30/03/2026</t>
  </si>
  <si>
    <t>Mahindra and Mahindra Ltd 30/03/2026</t>
  </si>
  <si>
    <t>Maruti Suzuki India Ltd 30/03/2026</t>
  </si>
  <si>
    <t>Punjab National Bank 30/03/2026</t>
  </si>
  <si>
    <t>Reliance Industries Ltd 30/03/2026</t>
  </si>
  <si>
    <t>Sammaan Capital Ltd. 30/03/2026</t>
  </si>
  <si>
    <t>Tata Consumer Products Ltd. 30/03/2026</t>
  </si>
  <si>
    <t>Tata Technologies Ltd. 30/03/2026</t>
  </si>
  <si>
    <t>Tata Consultancy Services Ltd. 30/03/2026</t>
  </si>
  <si>
    <t>Titan Company Ltd. 30/03/2026</t>
  </si>
  <si>
    <t>Tata Motors Passenger Vehicles Ltd. 30/03/2026</t>
  </si>
  <si>
    <t>Kotak Mahindra Bank Ltd. 30/03/2026</t>
  </si>
  <si>
    <t>Info Edge India Ltd 30/03/2026</t>
  </si>
  <si>
    <t>HDFC Bank Ltd. 30/03/2026</t>
  </si>
  <si>
    <t>RBL Bank Ltd. 30/03/2026</t>
  </si>
  <si>
    <t>State Bank of India 28/04/2026</t>
  </si>
  <si>
    <t>Titan Company Ltd. 28/04/2026</t>
  </si>
  <si>
    <t>Ambuja Cements Ltd. 28/04/2026</t>
  </si>
  <si>
    <t>Axis Bank Ltd 28/04/2026</t>
  </si>
  <si>
    <t>Canara Bank 28/04/2026</t>
  </si>
  <si>
    <t>Exide Industries Ltd. 28/04/2026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</si>
</sst>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#,##0.00%"/>
  </numFmts>
  <fonts count="9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FFFFFF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11"/>
      <color indexed="8"/>
      <name val="Calibri"/>
      <family val="2"/>
    </font>
    <font>
      <sz val="9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right" vertical="top" wrapText="1"/>
    </xf>
    <xf numFmtId="0" fontId="6" fillId="0" borderId="7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3" fontId="4" fillId="0" borderId="5" xfId="0" applyNumberFormat="1" applyFont="1" applyBorder="1" applyAlignment="1">
      <alignment horizontal="right" vertical="top" wrapText="1"/>
    </xf>
    <xf numFmtId="4" fontId="4" fillId="0" borderId="5" xfId="0" applyNumberFormat="1" applyFont="1" applyBorder="1" applyAlignment="1">
      <alignment horizontal="right" vertical="top" wrapText="1"/>
    </xf>
    <xf numFmtId="10" fontId="4" fillId="0" borderId="5" xfId="2" applyNumberFormat="1" applyFont="1" applyBorder="1" applyAlignment="1">
      <alignment horizontal="right" vertical="top" wrapText="1"/>
    </xf>
    <xf numFmtId="0" fontId="4" fillId="0" borderId="6" xfId="0" applyFont="1" applyBorder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10" fontId="4" fillId="0" borderId="0" xfId="2" applyNumberFormat="1" applyFont="1" applyBorder="1" applyAlignment="1">
      <alignment horizontal="right" vertical="top" wrapText="1"/>
    </xf>
    <xf numFmtId="164" fontId="3" fillId="0" borderId="8" xfId="0" applyNumberFormat="1" applyFont="1" applyBorder="1" applyAlignment="1">
      <alignment horizontal="right" vertical="top" wrapText="1"/>
    </xf>
    <xf numFmtId="10" fontId="3" fillId="0" borderId="8" xfId="2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0" fontId="3" fillId="0" borderId="8" xfId="0" applyNumberFormat="1" applyFont="1" applyBorder="1" applyAlignment="1">
      <alignment horizontal="right" vertical="top" wrapText="1"/>
    </xf>
    <xf numFmtId="0" fontId="4" fillId="0" borderId="13" xfId="0" applyFont="1" applyBorder="1" applyAlignment="1">
      <alignment horizontal="left" vertical="top" wrapText="1"/>
    </xf>
    <xf numFmtId="10" fontId="4" fillId="0" borderId="6" xfId="2" applyNumberFormat="1" applyFont="1" applyBorder="1" applyAlignment="1">
      <alignment horizontal="right" vertical="top" wrapText="1"/>
    </xf>
    <xf numFmtId="164" fontId="4" fillId="0" borderId="7" xfId="0" applyNumberFormat="1" applyFont="1" applyBorder="1" applyAlignment="1">
      <alignment horizontal="right" vertical="top" wrapText="1"/>
    </xf>
    <xf numFmtId="165" fontId="4" fillId="0" borderId="6" xfId="0" applyNumberFormat="1" applyFont="1" applyBorder="1" applyAlignment="1">
      <alignment horizontal="right" vertical="top" wrapText="1"/>
    </xf>
    <xf numFmtId="43" fontId="3" fillId="0" borderId="11" xfId="1" applyFont="1" applyBorder="1" applyAlignment="1">
      <alignment horizontal="right"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164" fontId="3" fillId="0" borderId="16" xfId="0" applyNumberFormat="1" applyFont="1" applyBorder="1" applyAlignment="1">
      <alignment horizontal="right" vertical="top" wrapText="1"/>
    </xf>
    <xf numFmtId="10" fontId="3" fillId="0" borderId="17" xfId="2" applyNumberFormat="1" applyFont="1" applyBorder="1" applyAlignment="1">
      <alignment horizontal="right" vertical="top" wrapText="1"/>
    </xf>
    <xf numFmtId="0" fontId="3" fillId="0" borderId="18" xfId="0" applyFont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1" fillId="2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6C1AB-85CE-4145-9F36-26D134524E4B}">
  <dimension ref="A1:H117"/>
  <sheetViews>
    <sheetView tabSelected="1" workbookViewId="0">
      <selection activeCell="B1" sqref="B1"/>
    </sheetView>
  </sheetViews>
  <sheetFormatPr defaultRowHeight="14.5"/>
  <cols>
    <col min="1" max="1" width="3.90625" customWidth="1"/>
    <col min="2" max="2" width="49.453125" bestFit="1" customWidth="1"/>
    <col min="3" max="3" width="12.54296875" bestFit="1" customWidth="1"/>
    <col min="4" max="4" width="26.1796875" bestFit="1" customWidth="1"/>
    <col min="5" max="5" width="8.1796875" bestFit="1" customWidth="1"/>
    <col min="6" max="6" width="14.7265625" bestFit="1" customWidth="1"/>
    <col min="7" max="7" width="8.1796875" bestFit="1" customWidth="1"/>
    <col min="8" max="8" width="7.26953125" bestFit="1" customWidth="1"/>
  </cols>
  <sheetData>
    <row r="1" spans="1:8" ht="16" customHeight="1">
      <c r="A1" s="1"/>
      <c r="B1" s="2" t="s">
        <v>0</v>
      </c>
      <c r="C1" s="3"/>
      <c r="D1" s="3"/>
      <c r="E1" s="3"/>
      <c r="F1" s="3"/>
      <c r="G1" s="3"/>
      <c r="H1" s="3"/>
    </row>
    <row r="2" spans="1:8" ht="13" customHeight="1">
      <c r="A2" s="3"/>
      <c r="B2" s="4"/>
      <c r="C2" s="3"/>
      <c r="D2" s="3"/>
      <c r="E2" s="3"/>
      <c r="F2" s="3"/>
      <c r="G2" s="3"/>
      <c r="H2" s="3"/>
    </row>
    <row r="3" spans="1:8" ht="13" customHeight="1" thickBot="1">
      <c r="A3" s="5"/>
      <c r="B3" s="6" t="s">
        <v>129</v>
      </c>
      <c r="C3" s="3"/>
      <c r="D3" s="3"/>
      <c r="E3" s="3"/>
      <c r="F3" s="3"/>
      <c r="G3" s="3"/>
      <c r="H3" s="3"/>
    </row>
    <row r="4" spans="1:8" ht="28" customHeight="1">
      <c r="A4" s="3"/>
      <c r="B4" s="7" t="s">
        <v>1</v>
      </c>
      <c r="C4" s="8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10" t="s">
        <v>7</v>
      </c>
    </row>
    <row r="5" spans="1:8" ht="13" customHeight="1">
      <c r="A5" s="3"/>
      <c r="B5" s="11" t="s">
        <v>8</v>
      </c>
      <c r="C5" s="12"/>
      <c r="D5" s="12"/>
      <c r="E5" s="12"/>
      <c r="F5" s="12"/>
      <c r="G5" s="12"/>
      <c r="H5" s="13"/>
    </row>
    <row r="6" spans="1:8" ht="13" customHeight="1">
      <c r="A6" s="3"/>
      <c r="B6" s="11" t="s">
        <v>9</v>
      </c>
      <c r="C6" s="12"/>
      <c r="D6" s="12"/>
      <c r="E6" s="12"/>
      <c r="F6" s="3"/>
      <c r="G6" s="14"/>
      <c r="H6" s="13"/>
    </row>
    <row r="7" spans="1:8" ht="13" customHeight="1">
      <c r="A7" s="5"/>
      <c r="B7" s="15" t="s">
        <v>26</v>
      </c>
      <c r="C7" s="12" t="s">
        <v>27</v>
      </c>
      <c r="D7" s="12" t="s">
        <v>103</v>
      </c>
      <c r="E7" s="16">
        <v>13800</v>
      </c>
      <c r="F7" s="17">
        <v>118.8663</v>
      </c>
      <c r="G7" s="18">
        <v>2.2237E-2</v>
      </c>
      <c r="H7" s="19"/>
    </row>
    <row r="8" spans="1:8" ht="13" customHeight="1">
      <c r="A8" s="5"/>
      <c r="B8" s="15" t="s">
        <v>28</v>
      </c>
      <c r="C8" s="12" t="s">
        <v>29</v>
      </c>
      <c r="D8" s="12" t="s">
        <v>104</v>
      </c>
      <c r="E8" s="16">
        <v>16600</v>
      </c>
      <c r="F8" s="17">
        <v>66.939499999999995</v>
      </c>
      <c r="G8" s="18">
        <v>1.2522999999999999E-2</v>
      </c>
      <c r="H8" s="19"/>
    </row>
    <row r="9" spans="1:8" ht="13" customHeight="1">
      <c r="A9" s="5"/>
      <c r="B9" s="15" t="s">
        <v>30</v>
      </c>
      <c r="C9" s="12" t="s">
        <v>31</v>
      </c>
      <c r="D9" s="12" t="s">
        <v>105</v>
      </c>
      <c r="E9" s="16">
        <v>18600</v>
      </c>
      <c r="F9" s="17">
        <v>57.799500000000002</v>
      </c>
      <c r="G9" s="18">
        <v>1.0813E-2</v>
      </c>
      <c r="H9" s="19"/>
    </row>
    <row r="10" spans="1:8" ht="13" customHeight="1">
      <c r="A10" s="5"/>
      <c r="B10" s="15" t="s">
        <v>32</v>
      </c>
      <c r="C10" s="12" t="s">
        <v>33</v>
      </c>
      <c r="D10" s="12" t="s">
        <v>106</v>
      </c>
      <c r="E10" s="16">
        <v>4900</v>
      </c>
      <c r="F10" s="17">
        <v>61.485199999999999</v>
      </c>
      <c r="G10" s="18">
        <v>1.1501999999999998E-2</v>
      </c>
      <c r="H10" s="19"/>
    </row>
    <row r="11" spans="1:8" ht="13" customHeight="1">
      <c r="A11" s="5"/>
      <c r="B11" s="15" t="s">
        <v>34</v>
      </c>
      <c r="C11" s="12" t="s">
        <v>35</v>
      </c>
      <c r="D11" s="12" t="s">
        <v>107</v>
      </c>
      <c r="E11" s="16">
        <v>5625</v>
      </c>
      <c r="F11" s="17">
        <v>53.572499999999998</v>
      </c>
      <c r="G11" s="18">
        <v>1.0022E-2</v>
      </c>
      <c r="H11" s="19"/>
    </row>
    <row r="12" spans="1:8" ht="13" customHeight="1">
      <c r="A12" s="5"/>
      <c r="B12" s="15" t="s">
        <v>36</v>
      </c>
      <c r="C12" s="12" t="s">
        <v>37</v>
      </c>
      <c r="D12" s="12" t="s">
        <v>108</v>
      </c>
      <c r="E12" s="16">
        <v>2000</v>
      </c>
      <c r="F12" s="17">
        <v>58.622</v>
      </c>
      <c r="G12" s="18">
        <v>1.0966999999999999E-2</v>
      </c>
      <c r="H12" s="19"/>
    </row>
    <row r="13" spans="1:8" ht="13" customHeight="1">
      <c r="A13" s="5"/>
      <c r="B13" s="15" t="s">
        <v>38</v>
      </c>
      <c r="C13" s="12" t="s">
        <v>39</v>
      </c>
      <c r="D13" s="12" t="s">
        <v>105</v>
      </c>
      <c r="E13" s="16">
        <v>13000</v>
      </c>
      <c r="F13" s="17">
        <v>64.558000000000007</v>
      </c>
      <c r="G13" s="18">
        <v>1.2076999999999999E-2</v>
      </c>
      <c r="H13" s="19"/>
    </row>
    <row r="14" spans="1:8" ht="13" customHeight="1">
      <c r="A14" s="5"/>
      <c r="B14" s="15" t="s">
        <v>40</v>
      </c>
      <c r="C14" s="12" t="s">
        <v>41</v>
      </c>
      <c r="D14" s="12" t="s">
        <v>109</v>
      </c>
      <c r="E14" s="16">
        <v>1575</v>
      </c>
      <c r="F14" s="17">
        <v>54.164250000000003</v>
      </c>
      <c r="G14" s="18">
        <v>1.0133000000000001E-2</v>
      </c>
      <c r="H14" s="19"/>
    </row>
    <row r="15" spans="1:8" ht="13" customHeight="1">
      <c r="A15" s="5"/>
      <c r="B15" s="15" t="s">
        <v>42</v>
      </c>
      <c r="C15" s="12" t="s">
        <v>43</v>
      </c>
      <c r="D15" s="12" t="s">
        <v>110</v>
      </c>
      <c r="E15" s="16">
        <v>4500</v>
      </c>
      <c r="F15" s="17">
        <v>62.131500000000003</v>
      </c>
      <c r="G15" s="18">
        <v>1.1623000000000001E-2</v>
      </c>
      <c r="H15" s="19"/>
    </row>
    <row r="16" spans="1:8" ht="13" customHeight="1">
      <c r="A16" s="5"/>
      <c r="B16" s="15" t="s">
        <v>44</v>
      </c>
      <c r="C16" s="12" t="s">
        <v>45</v>
      </c>
      <c r="D16" s="12" t="s">
        <v>108</v>
      </c>
      <c r="E16" s="16">
        <v>400</v>
      </c>
      <c r="F16" s="17">
        <v>50.363999999999997</v>
      </c>
      <c r="G16" s="18">
        <v>9.4219999999999998E-3</v>
      </c>
      <c r="H16" s="19"/>
    </row>
    <row r="17" spans="1:8" ht="13" customHeight="1">
      <c r="A17" s="5"/>
      <c r="B17" s="15" t="s">
        <v>46</v>
      </c>
      <c r="C17" s="12" t="s">
        <v>47</v>
      </c>
      <c r="D17" s="12" t="s">
        <v>111</v>
      </c>
      <c r="E17" s="16">
        <v>5775</v>
      </c>
      <c r="F17" s="17">
        <v>31.343812499999999</v>
      </c>
      <c r="G17" s="18">
        <v>5.8640000000000003E-3</v>
      </c>
      <c r="H17" s="19"/>
    </row>
    <row r="18" spans="1:8" ht="13" customHeight="1">
      <c r="A18" s="5"/>
      <c r="B18" s="15" t="s">
        <v>48</v>
      </c>
      <c r="C18" s="12" t="s">
        <v>49</v>
      </c>
      <c r="D18" s="12" t="s">
        <v>112</v>
      </c>
      <c r="E18" s="16">
        <v>2750</v>
      </c>
      <c r="F18" s="17">
        <v>60.411999999999999</v>
      </c>
      <c r="G18" s="18">
        <v>1.1301E-2</v>
      </c>
      <c r="H18" s="19"/>
    </row>
    <row r="19" spans="1:8" ht="13" customHeight="1">
      <c r="A19" s="5"/>
      <c r="B19" s="15" t="s">
        <v>50</v>
      </c>
      <c r="C19" s="12" t="s">
        <v>51</v>
      </c>
      <c r="D19" s="12" t="s">
        <v>113</v>
      </c>
      <c r="E19" s="16">
        <v>5225</v>
      </c>
      <c r="F19" s="17">
        <v>94.227649999999997</v>
      </c>
      <c r="G19" s="18">
        <v>1.7627E-2</v>
      </c>
      <c r="H19" s="19"/>
    </row>
    <row r="20" spans="1:8" ht="13" customHeight="1">
      <c r="A20" s="5"/>
      <c r="B20" s="15" t="s">
        <v>52</v>
      </c>
      <c r="C20" s="12" t="s">
        <v>53</v>
      </c>
      <c r="D20" s="12" t="s">
        <v>114</v>
      </c>
      <c r="E20" s="16">
        <v>1000</v>
      </c>
      <c r="F20" s="17">
        <v>60.71</v>
      </c>
      <c r="G20" s="18">
        <v>1.1356999999999999E-2</v>
      </c>
      <c r="H20" s="19"/>
    </row>
    <row r="21" spans="1:8" ht="13" customHeight="1">
      <c r="A21" s="5"/>
      <c r="B21" s="15" t="s">
        <v>54</v>
      </c>
      <c r="C21" s="12" t="s">
        <v>55</v>
      </c>
      <c r="D21" s="12" t="s">
        <v>114</v>
      </c>
      <c r="E21" s="16">
        <v>5625</v>
      </c>
      <c r="F21" s="17">
        <v>72.691874999999996</v>
      </c>
      <c r="G21" s="18">
        <v>1.3599000000000002E-2</v>
      </c>
      <c r="H21" s="19"/>
    </row>
    <row r="22" spans="1:8" ht="13" customHeight="1">
      <c r="A22" s="5"/>
      <c r="B22" s="15" t="s">
        <v>56</v>
      </c>
      <c r="C22" s="12" t="s">
        <v>57</v>
      </c>
      <c r="D22" s="12" t="s">
        <v>115</v>
      </c>
      <c r="E22" s="16">
        <v>6000</v>
      </c>
      <c r="F22" s="17">
        <v>61.673999999999999</v>
      </c>
      <c r="G22" s="18">
        <v>1.1538E-2</v>
      </c>
      <c r="H22" s="19"/>
    </row>
    <row r="23" spans="1:8" ht="13" customHeight="1">
      <c r="A23" s="5"/>
      <c r="B23" s="15" t="s">
        <v>58</v>
      </c>
      <c r="C23" s="12" t="s">
        <v>59</v>
      </c>
      <c r="D23" s="12" t="s">
        <v>110</v>
      </c>
      <c r="E23" s="16">
        <v>16200</v>
      </c>
      <c r="F23" s="17">
        <v>59.737499999999997</v>
      </c>
      <c r="G23" s="18">
        <v>1.1174999999999999E-2</v>
      </c>
      <c r="H23" s="19"/>
    </row>
    <row r="24" spans="1:8" ht="13" customHeight="1">
      <c r="A24" s="5"/>
      <c r="B24" s="15" t="s">
        <v>60</v>
      </c>
      <c r="C24" s="12" t="s">
        <v>61</v>
      </c>
      <c r="D24" s="12" t="s">
        <v>110</v>
      </c>
      <c r="E24" s="16">
        <v>19500</v>
      </c>
      <c r="F24" s="17">
        <v>30.525300000000001</v>
      </c>
      <c r="G24" s="18">
        <v>5.7099999999999998E-3</v>
      </c>
      <c r="H24" s="19"/>
    </row>
    <row r="25" spans="1:8" ht="13" customHeight="1">
      <c r="A25" s="5"/>
      <c r="B25" s="15" t="s">
        <v>62</v>
      </c>
      <c r="C25" s="12" t="s">
        <v>63</v>
      </c>
      <c r="D25" s="12" t="s">
        <v>116</v>
      </c>
      <c r="E25" s="16">
        <v>5400</v>
      </c>
      <c r="F25" s="17">
        <v>60.4422</v>
      </c>
      <c r="G25" s="18">
        <v>1.1307000000000001E-2</v>
      </c>
      <c r="H25" s="19"/>
    </row>
    <row r="26" spans="1:8" ht="13" customHeight="1">
      <c r="A26" s="5"/>
      <c r="B26" s="15" t="s">
        <v>64</v>
      </c>
      <c r="C26" s="12" t="s">
        <v>65</v>
      </c>
      <c r="D26" s="12" t="s">
        <v>106</v>
      </c>
      <c r="E26" s="16">
        <v>10000</v>
      </c>
      <c r="F26" s="17">
        <v>36.685000000000002</v>
      </c>
      <c r="G26" s="18">
        <v>6.8630000000000002E-3</v>
      </c>
      <c r="H26" s="19"/>
    </row>
    <row r="27" spans="1:8" ht="13" customHeight="1">
      <c r="A27" s="5"/>
      <c r="B27" s="15" t="s">
        <v>66</v>
      </c>
      <c r="C27" s="12" t="s">
        <v>67</v>
      </c>
      <c r="D27" s="12" t="s">
        <v>114</v>
      </c>
      <c r="E27" s="16">
        <v>2975</v>
      </c>
      <c r="F27" s="17">
        <v>68.868274999999997</v>
      </c>
      <c r="G27" s="18">
        <v>1.2883E-2</v>
      </c>
      <c r="H27" s="19"/>
    </row>
    <row r="28" spans="1:8" ht="13" customHeight="1">
      <c r="A28" s="5"/>
      <c r="B28" s="15" t="s">
        <v>68</v>
      </c>
      <c r="C28" s="12" t="s">
        <v>69</v>
      </c>
      <c r="D28" s="12" t="s">
        <v>106</v>
      </c>
      <c r="E28" s="16">
        <v>96000</v>
      </c>
      <c r="F28" s="17">
        <v>107.232</v>
      </c>
      <c r="G28" s="18">
        <v>2.0059999999999998E-2</v>
      </c>
      <c r="H28" s="19"/>
    </row>
    <row r="29" spans="1:8" ht="13" customHeight="1">
      <c r="A29" s="5"/>
      <c r="B29" s="15" t="s">
        <v>70</v>
      </c>
      <c r="C29" s="12" t="s">
        <v>71</v>
      </c>
      <c r="D29" s="12" t="s">
        <v>105</v>
      </c>
      <c r="E29" s="16">
        <v>47300</v>
      </c>
      <c r="F29" s="17">
        <v>66.276759999999996</v>
      </c>
      <c r="G29" s="18">
        <v>1.2399E-2</v>
      </c>
      <c r="H29" s="19"/>
    </row>
    <row r="30" spans="1:8" ht="13" customHeight="1">
      <c r="A30" s="5"/>
      <c r="B30" s="15" t="s">
        <v>72</v>
      </c>
      <c r="C30" s="12" t="s">
        <v>73</v>
      </c>
      <c r="D30" s="12" t="s">
        <v>117</v>
      </c>
      <c r="E30" s="16">
        <v>6050</v>
      </c>
      <c r="F30" s="17">
        <v>65.5578</v>
      </c>
      <c r="G30" s="18">
        <v>1.2263999999999999E-2</v>
      </c>
      <c r="H30" s="19"/>
    </row>
    <row r="31" spans="1:8" ht="13" customHeight="1">
      <c r="A31" s="5"/>
      <c r="B31" s="15" t="s">
        <v>74</v>
      </c>
      <c r="C31" s="12" t="s">
        <v>75</v>
      </c>
      <c r="D31" s="12" t="s">
        <v>108</v>
      </c>
      <c r="E31" s="16">
        <v>4000</v>
      </c>
      <c r="F31" s="17">
        <v>12.564</v>
      </c>
      <c r="G31" s="18">
        <v>2.3499999999999997E-3</v>
      </c>
      <c r="H31" s="19"/>
    </row>
    <row r="32" spans="1:8" ht="13" customHeight="1">
      <c r="A32" s="5"/>
      <c r="B32" s="15" t="s">
        <v>76</v>
      </c>
      <c r="C32" s="12" t="s">
        <v>77</v>
      </c>
      <c r="D32" s="12" t="s">
        <v>118</v>
      </c>
      <c r="E32" s="16">
        <v>10400</v>
      </c>
      <c r="F32" s="17">
        <v>56.196399999999997</v>
      </c>
      <c r="G32" s="18">
        <v>1.0513E-2</v>
      </c>
      <c r="H32" s="19"/>
    </row>
    <row r="33" spans="1:8" ht="13" customHeight="1">
      <c r="A33" s="5"/>
      <c r="B33" s="15" t="s">
        <v>78</v>
      </c>
      <c r="C33" s="12" t="s">
        <v>79</v>
      </c>
      <c r="D33" s="12" t="s">
        <v>119</v>
      </c>
      <c r="E33" s="16">
        <v>2100</v>
      </c>
      <c r="F33" s="17">
        <v>50.6205</v>
      </c>
      <c r="G33" s="18">
        <v>9.4699999999999993E-3</v>
      </c>
      <c r="H33" s="19"/>
    </row>
    <row r="34" spans="1:8" ht="13" customHeight="1">
      <c r="A34" s="5"/>
      <c r="B34" s="15" t="s">
        <v>80</v>
      </c>
      <c r="C34" s="12" t="s">
        <v>81</v>
      </c>
      <c r="D34" s="12" t="s">
        <v>112</v>
      </c>
      <c r="E34" s="16">
        <v>2975</v>
      </c>
      <c r="F34" s="17">
        <v>121.1777</v>
      </c>
      <c r="G34" s="18">
        <v>2.2669000000000002E-2</v>
      </c>
      <c r="H34" s="19"/>
    </row>
    <row r="35" spans="1:8" ht="13" customHeight="1">
      <c r="A35" s="5"/>
      <c r="B35" s="15" t="s">
        <v>82</v>
      </c>
      <c r="C35" s="12" t="s">
        <v>83</v>
      </c>
      <c r="D35" s="12" t="s">
        <v>106</v>
      </c>
      <c r="E35" s="16">
        <v>13200</v>
      </c>
      <c r="F35" s="17">
        <v>107.84399999999999</v>
      </c>
      <c r="G35" s="18">
        <v>2.0175000000000002E-2</v>
      </c>
      <c r="H35" s="19"/>
    </row>
    <row r="36" spans="1:8" ht="13" customHeight="1">
      <c r="A36" s="5"/>
      <c r="B36" s="15" t="s">
        <v>84</v>
      </c>
      <c r="C36" s="12" t="s">
        <v>85</v>
      </c>
      <c r="D36" s="12" t="s">
        <v>106</v>
      </c>
      <c r="E36" s="16">
        <v>6875</v>
      </c>
      <c r="F36" s="17">
        <v>82.314374999999998</v>
      </c>
      <c r="G36" s="18">
        <v>1.5399000000000001E-2</v>
      </c>
      <c r="H36" s="19"/>
    </row>
    <row r="37" spans="1:8" ht="13" customHeight="1">
      <c r="A37" s="5"/>
      <c r="B37" s="15" t="s">
        <v>86</v>
      </c>
      <c r="C37" s="12" t="s">
        <v>87</v>
      </c>
      <c r="D37" s="12" t="s">
        <v>106</v>
      </c>
      <c r="E37" s="16">
        <v>5250</v>
      </c>
      <c r="F37" s="17">
        <v>54.967500000000001</v>
      </c>
      <c r="G37" s="18">
        <v>1.0283E-2</v>
      </c>
      <c r="H37" s="19"/>
    </row>
    <row r="38" spans="1:8" ht="13" customHeight="1">
      <c r="A38" s="5"/>
      <c r="B38" s="15" t="s">
        <v>88</v>
      </c>
      <c r="C38" s="12" t="s">
        <v>89</v>
      </c>
      <c r="D38" s="12" t="s">
        <v>120</v>
      </c>
      <c r="E38" s="16">
        <v>16800</v>
      </c>
      <c r="F38" s="17">
        <v>71.458799999999997</v>
      </c>
      <c r="G38" s="18">
        <v>1.3368E-2</v>
      </c>
      <c r="H38" s="19"/>
    </row>
    <row r="39" spans="1:8" ht="13" customHeight="1">
      <c r="A39" s="5"/>
      <c r="B39" s="15" t="s">
        <v>90</v>
      </c>
      <c r="C39" s="12" t="s">
        <v>91</v>
      </c>
      <c r="D39" s="12" t="s">
        <v>106</v>
      </c>
      <c r="E39" s="16">
        <v>13500</v>
      </c>
      <c r="F39" s="17">
        <v>18.181799999999999</v>
      </c>
      <c r="G39" s="18">
        <v>3.4009999999999999E-3</v>
      </c>
      <c r="H39" s="19"/>
    </row>
    <row r="40" spans="1:8" ht="13" customHeight="1">
      <c r="A40" s="5"/>
      <c r="B40" s="15" t="s">
        <v>92</v>
      </c>
      <c r="C40" s="12" t="s">
        <v>93</v>
      </c>
      <c r="D40" s="12" t="s">
        <v>121</v>
      </c>
      <c r="E40" s="16">
        <v>5400</v>
      </c>
      <c r="F40" s="17">
        <v>16.016400000000001</v>
      </c>
      <c r="G40" s="18">
        <v>2.996E-3</v>
      </c>
      <c r="H40" s="19"/>
    </row>
    <row r="41" spans="1:8" ht="13" customHeight="1">
      <c r="A41" s="5"/>
      <c r="B41" s="15" t="s">
        <v>94</v>
      </c>
      <c r="C41" s="12" t="s">
        <v>95</v>
      </c>
      <c r="D41" s="12" t="s">
        <v>106</v>
      </c>
      <c r="E41" s="16">
        <v>19050</v>
      </c>
      <c r="F41" s="17">
        <v>56.149875000000002</v>
      </c>
      <c r="G41" s="18">
        <v>1.0503999999999999E-2</v>
      </c>
      <c r="H41" s="19"/>
    </row>
    <row r="42" spans="1:8" ht="13" customHeight="1">
      <c r="A42" s="5"/>
      <c r="B42" s="15"/>
      <c r="C42" s="12"/>
      <c r="D42" s="12"/>
      <c r="E42" s="16"/>
      <c r="F42" s="20"/>
      <c r="G42" s="21"/>
      <c r="H42" s="19"/>
    </row>
    <row r="43" spans="1:8" ht="13" customHeight="1">
      <c r="A43" s="5"/>
      <c r="B43" s="15"/>
      <c r="C43" s="12"/>
      <c r="D43" s="12"/>
      <c r="E43" s="16"/>
      <c r="F43" s="20"/>
      <c r="G43" s="21"/>
      <c r="H43" s="19"/>
    </row>
    <row r="44" spans="1:8" ht="13" customHeight="1">
      <c r="A44" s="3"/>
      <c r="B44" s="11" t="s">
        <v>10</v>
      </c>
      <c r="C44" s="12"/>
      <c r="D44" s="12"/>
      <c r="E44" s="12"/>
      <c r="F44" s="22">
        <f>SUM(F7:F41)</f>
        <v>2172.3782725000001</v>
      </c>
      <c r="G44" s="23">
        <f>SUM(G7:G41)</f>
        <v>0.40639399999999998</v>
      </c>
      <c r="H44" s="24"/>
    </row>
    <row r="45" spans="1:8" ht="13" customHeight="1">
      <c r="A45" s="3"/>
      <c r="B45" s="25" t="s">
        <v>11</v>
      </c>
      <c r="C45" s="26"/>
      <c r="D45" s="26"/>
      <c r="E45" s="26"/>
      <c r="F45" s="27" t="s">
        <v>12</v>
      </c>
      <c r="G45" s="27" t="s">
        <v>12</v>
      </c>
      <c r="H45" s="24"/>
    </row>
    <row r="46" spans="1:8" ht="13" customHeight="1">
      <c r="A46" s="3"/>
      <c r="B46" s="25" t="s">
        <v>10</v>
      </c>
      <c r="C46" s="26"/>
      <c r="D46" s="26"/>
      <c r="E46" s="26"/>
      <c r="F46" s="27" t="s">
        <v>12</v>
      </c>
      <c r="G46" s="27" t="s">
        <v>12</v>
      </c>
      <c r="H46" s="24"/>
    </row>
    <row r="47" spans="1:8" ht="13" customHeight="1">
      <c r="A47" s="3"/>
      <c r="B47" s="25" t="s">
        <v>13</v>
      </c>
      <c r="C47" s="28"/>
      <c r="D47" s="26"/>
      <c r="E47" s="28"/>
      <c r="F47" s="22">
        <f>F44</f>
        <v>2172.3782725000001</v>
      </c>
      <c r="G47" s="23">
        <f>G44</f>
        <v>0.40639399999999998</v>
      </c>
      <c r="H47" s="24"/>
    </row>
    <row r="48" spans="1:8" ht="13" customHeight="1">
      <c r="A48" s="3"/>
      <c r="B48" s="11" t="s">
        <v>14</v>
      </c>
      <c r="C48" s="12"/>
      <c r="D48" s="12"/>
      <c r="E48" s="12"/>
      <c r="F48" s="12"/>
      <c r="G48" s="12"/>
      <c r="H48" s="13"/>
    </row>
    <row r="49" spans="1:8" ht="13" customHeight="1">
      <c r="A49" s="3"/>
      <c r="B49" s="11" t="s">
        <v>15</v>
      </c>
      <c r="C49" s="12"/>
      <c r="D49" s="12"/>
      <c r="E49" s="12"/>
      <c r="F49" s="3"/>
      <c r="G49" s="14"/>
      <c r="H49" s="13"/>
    </row>
    <row r="50" spans="1:8" ht="13" customHeight="1">
      <c r="A50" s="29"/>
      <c r="B50" s="15" t="s">
        <v>130</v>
      </c>
      <c r="C50" s="12"/>
      <c r="D50" s="12"/>
      <c r="E50" s="16">
        <v>-18600</v>
      </c>
      <c r="F50" s="17">
        <v>-57.966900000000003</v>
      </c>
      <c r="G50" s="18">
        <v>-1.0843999999999999E-2</v>
      </c>
      <c r="H50" s="19"/>
    </row>
    <row r="51" spans="1:8" ht="13" customHeight="1">
      <c r="A51" s="29"/>
      <c r="B51" s="15" t="s">
        <v>131</v>
      </c>
      <c r="C51" s="12"/>
      <c r="D51" s="12"/>
      <c r="E51" s="16">
        <v>-13800</v>
      </c>
      <c r="F51" s="17">
        <v>-119.2251</v>
      </c>
      <c r="G51" s="18">
        <v>-2.2304000000000001E-2</v>
      </c>
      <c r="H51" s="19"/>
    </row>
    <row r="52" spans="1:8" ht="13" customHeight="1">
      <c r="A52" s="29"/>
      <c r="B52" s="15" t="s">
        <v>132</v>
      </c>
      <c r="C52" s="12"/>
      <c r="D52" s="12"/>
      <c r="E52" s="16">
        <v>-2750</v>
      </c>
      <c r="F52" s="17">
        <v>-60.411999999999999</v>
      </c>
      <c r="G52" s="18">
        <v>-1.1301E-2</v>
      </c>
      <c r="H52" s="19"/>
    </row>
    <row r="53" spans="1:8" ht="13" customHeight="1">
      <c r="A53" s="29"/>
      <c r="B53" s="15" t="s">
        <v>133</v>
      </c>
      <c r="C53" s="12"/>
      <c r="D53" s="12"/>
      <c r="E53" s="16">
        <v>-5225</v>
      </c>
      <c r="F53" s="17">
        <v>-94.269450000000006</v>
      </c>
      <c r="G53" s="18">
        <v>-1.7635000000000001E-2</v>
      </c>
      <c r="H53" s="19"/>
    </row>
    <row r="54" spans="1:8" ht="13" customHeight="1">
      <c r="A54" s="29"/>
      <c r="B54" s="15" t="s">
        <v>134</v>
      </c>
      <c r="C54" s="12"/>
      <c r="D54" s="12"/>
      <c r="E54" s="16">
        <v>-16600</v>
      </c>
      <c r="F54" s="17">
        <v>-66.997600000000006</v>
      </c>
      <c r="G54" s="18">
        <v>-1.2533000000000001E-2</v>
      </c>
      <c r="H54" s="19"/>
    </row>
    <row r="55" spans="1:8" ht="13" customHeight="1">
      <c r="A55" s="29"/>
      <c r="B55" s="15" t="s">
        <v>135</v>
      </c>
      <c r="C55" s="12"/>
      <c r="D55" s="12"/>
      <c r="E55" s="16">
        <v>-1000</v>
      </c>
      <c r="F55" s="17">
        <v>-60.814999999999998</v>
      </c>
      <c r="G55" s="18">
        <v>-1.1377E-2</v>
      </c>
      <c r="H55" s="19"/>
    </row>
    <row r="56" spans="1:8" ht="13" customHeight="1">
      <c r="A56" s="29"/>
      <c r="B56" s="15" t="s">
        <v>136</v>
      </c>
      <c r="C56" s="12"/>
      <c r="D56" s="12"/>
      <c r="E56" s="16">
        <v>-5775</v>
      </c>
      <c r="F56" s="17">
        <v>-31.4477625</v>
      </c>
      <c r="G56" s="18">
        <v>-5.8830000000000002E-3</v>
      </c>
      <c r="H56" s="19"/>
    </row>
    <row r="57" spans="1:8" ht="13" customHeight="1">
      <c r="A57" s="29"/>
      <c r="B57" s="15" t="s">
        <v>137</v>
      </c>
      <c r="C57" s="12"/>
      <c r="D57" s="12"/>
      <c r="E57" s="16">
        <v>-5625</v>
      </c>
      <c r="F57" s="17">
        <v>-72.753749999999997</v>
      </c>
      <c r="G57" s="18">
        <v>-1.3610000000000001E-2</v>
      </c>
      <c r="H57" s="19"/>
    </row>
    <row r="58" spans="1:8" ht="13" customHeight="1">
      <c r="A58" s="29"/>
      <c r="B58" s="15" t="s">
        <v>138</v>
      </c>
      <c r="C58" s="12"/>
      <c r="D58" s="12"/>
      <c r="E58" s="16">
        <v>-6000</v>
      </c>
      <c r="F58" s="17">
        <v>-61.866</v>
      </c>
      <c r="G58" s="18">
        <v>-1.1573E-2</v>
      </c>
      <c r="H58" s="19"/>
    </row>
    <row r="59" spans="1:8" ht="13" customHeight="1">
      <c r="A59" s="29"/>
      <c r="B59" s="15" t="s">
        <v>139</v>
      </c>
      <c r="C59" s="12"/>
      <c r="D59" s="12"/>
      <c r="E59" s="16">
        <v>-16200</v>
      </c>
      <c r="F59" s="17">
        <v>-59.842799999999997</v>
      </c>
      <c r="G59" s="18">
        <v>-1.1195E-2</v>
      </c>
      <c r="H59" s="19"/>
    </row>
    <row r="60" spans="1:8" ht="13" customHeight="1">
      <c r="A60" s="29"/>
      <c r="B60" s="15" t="s">
        <v>140</v>
      </c>
      <c r="C60" s="12"/>
      <c r="D60" s="12"/>
      <c r="E60" s="16">
        <v>-4900</v>
      </c>
      <c r="F60" s="17">
        <v>-61.509700000000002</v>
      </c>
      <c r="G60" s="18">
        <v>-1.1507E-2</v>
      </c>
      <c r="H60" s="19"/>
    </row>
    <row r="61" spans="1:8" ht="13" customHeight="1">
      <c r="A61" s="29"/>
      <c r="B61" s="15" t="s">
        <v>141</v>
      </c>
      <c r="C61" s="12"/>
      <c r="D61" s="12"/>
      <c r="E61" s="16">
        <v>-19500</v>
      </c>
      <c r="F61" s="17">
        <v>-30.614999999999998</v>
      </c>
      <c r="G61" s="18">
        <v>-5.7269999999999995E-3</v>
      </c>
      <c r="H61" s="19"/>
    </row>
    <row r="62" spans="1:8" ht="13" customHeight="1">
      <c r="A62" s="29"/>
      <c r="B62" s="15" t="s">
        <v>142</v>
      </c>
      <c r="C62" s="12"/>
      <c r="D62" s="12"/>
      <c r="E62" s="16">
        <v>-5400</v>
      </c>
      <c r="F62" s="17">
        <v>-60.598799999999997</v>
      </c>
      <c r="G62" s="18">
        <v>-1.1335999999999999E-2</v>
      </c>
      <c r="H62" s="19"/>
    </row>
    <row r="63" spans="1:8" ht="13" customHeight="1">
      <c r="A63" s="29"/>
      <c r="B63" s="15" t="s">
        <v>143</v>
      </c>
      <c r="C63" s="12"/>
      <c r="D63" s="12"/>
      <c r="E63" s="16">
        <v>-13000</v>
      </c>
      <c r="F63" s="17">
        <v>-64.759500000000003</v>
      </c>
      <c r="G63" s="18">
        <v>-1.2115000000000001E-2</v>
      </c>
      <c r="H63" s="19"/>
    </row>
    <row r="64" spans="1:8" ht="13" customHeight="1">
      <c r="A64" s="29"/>
      <c r="B64" s="15" t="s">
        <v>144</v>
      </c>
      <c r="C64" s="12"/>
      <c r="D64" s="12"/>
      <c r="E64" s="16">
        <v>-1575</v>
      </c>
      <c r="F64" s="17">
        <v>-54.328049999999998</v>
      </c>
      <c r="G64" s="18">
        <v>-1.0163E-2</v>
      </c>
      <c r="H64" s="19"/>
    </row>
    <row r="65" spans="1:8" ht="13" customHeight="1">
      <c r="A65" s="29"/>
      <c r="B65" s="15" t="s">
        <v>145</v>
      </c>
      <c r="C65" s="12"/>
      <c r="D65" s="12"/>
      <c r="E65" s="16">
        <v>-2975</v>
      </c>
      <c r="F65" s="17">
        <v>-68.838525000000004</v>
      </c>
      <c r="G65" s="18">
        <v>-1.2878000000000001E-2</v>
      </c>
      <c r="H65" s="19"/>
    </row>
    <row r="66" spans="1:8" ht="13" customHeight="1">
      <c r="A66" s="29"/>
      <c r="B66" s="15" t="s">
        <v>146</v>
      </c>
      <c r="C66" s="12"/>
      <c r="D66" s="12"/>
      <c r="E66" s="16">
        <v>-2000</v>
      </c>
      <c r="F66" s="17">
        <v>-58.82</v>
      </c>
      <c r="G66" s="18">
        <v>-1.1004E-2</v>
      </c>
      <c r="H66" s="19"/>
    </row>
    <row r="67" spans="1:8" ht="13" customHeight="1">
      <c r="A67" s="29"/>
      <c r="B67" s="15" t="s">
        <v>147</v>
      </c>
      <c r="C67" s="12"/>
      <c r="D67" s="12"/>
      <c r="E67" s="16">
        <v>-400</v>
      </c>
      <c r="F67" s="17">
        <v>-50.543999999999997</v>
      </c>
      <c r="G67" s="18">
        <v>-9.4549999999999999E-3</v>
      </c>
      <c r="H67" s="19"/>
    </row>
    <row r="68" spans="1:8" ht="13" customHeight="1">
      <c r="A68" s="29"/>
      <c r="B68" s="15" t="s">
        <v>148</v>
      </c>
      <c r="C68" s="12"/>
      <c r="D68" s="12"/>
      <c r="E68" s="16">
        <v>-96000</v>
      </c>
      <c r="F68" s="17">
        <v>-107.3856</v>
      </c>
      <c r="G68" s="18">
        <v>-2.0089000000000003E-2</v>
      </c>
      <c r="H68" s="19"/>
    </row>
    <row r="69" spans="1:8" ht="13" customHeight="1">
      <c r="A69" s="29"/>
      <c r="B69" s="15" t="s">
        <v>149</v>
      </c>
      <c r="C69" s="12"/>
      <c r="D69" s="12"/>
      <c r="E69" s="16">
        <v>-4500</v>
      </c>
      <c r="F69" s="17">
        <v>-62.171999999999997</v>
      </c>
      <c r="G69" s="18">
        <v>-1.1631000000000001E-2</v>
      </c>
      <c r="H69" s="19"/>
    </row>
    <row r="70" spans="1:8" ht="13" customHeight="1">
      <c r="A70" s="29"/>
      <c r="B70" s="15" t="s">
        <v>150</v>
      </c>
      <c r="C70" s="12"/>
      <c r="D70" s="12"/>
      <c r="E70" s="16">
        <v>-47300</v>
      </c>
      <c r="F70" s="17">
        <v>-66.215270000000004</v>
      </c>
      <c r="G70" s="18">
        <v>-1.2386999999999999E-2</v>
      </c>
      <c r="H70" s="19"/>
    </row>
    <row r="71" spans="1:8" ht="13" customHeight="1">
      <c r="A71" s="29"/>
      <c r="B71" s="15" t="s">
        <v>151</v>
      </c>
      <c r="C71" s="12"/>
      <c r="D71" s="12"/>
      <c r="E71" s="16">
        <v>-6050</v>
      </c>
      <c r="F71" s="17">
        <v>-65.563850000000002</v>
      </c>
      <c r="G71" s="18">
        <v>-1.2265E-2</v>
      </c>
      <c r="H71" s="19"/>
    </row>
    <row r="72" spans="1:8" ht="13" customHeight="1">
      <c r="A72" s="29"/>
      <c r="B72" s="15" t="s">
        <v>152</v>
      </c>
      <c r="C72" s="12"/>
      <c r="D72" s="12"/>
      <c r="E72" s="16">
        <v>-10400</v>
      </c>
      <c r="F72" s="17">
        <v>-56.248399999999997</v>
      </c>
      <c r="G72" s="18">
        <v>-1.0522999999999999E-2</v>
      </c>
      <c r="H72" s="19"/>
    </row>
    <row r="73" spans="1:8" ht="13" customHeight="1">
      <c r="A73" s="29"/>
      <c r="B73" s="15" t="s">
        <v>153</v>
      </c>
      <c r="C73" s="12"/>
      <c r="D73" s="12"/>
      <c r="E73" s="16">
        <v>-2100</v>
      </c>
      <c r="F73" s="17">
        <v>-50.6541</v>
      </c>
      <c r="G73" s="18">
        <v>-9.476E-3</v>
      </c>
      <c r="H73" s="19"/>
    </row>
    <row r="74" spans="1:8" ht="13" customHeight="1">
      <c r="A74" s="29"/>
      <c r="B74" s="15" t="s">
        <v>154</v>
      </c>
      <c r="C74" s="12"/>
      <c r="D74" s="12"/>
      <c r="E74" s="16">
        <v>-1750</v>
      </c>
      <c r="F74" s="17">
        <v>-71.372</v>
      </c>
      <c r="G74" s="18">
        <v>-1.3351999999999999E-2</v>
      </c>
      <c r="H74" s="19"/>
    </row>
    <row r="75" spans="1:8" ht="13" customHeight="1">
      <c r="A75" s="29"/>
      <c r="B75" s="15" t="s">
        <v>155</v>
      </c>
      <c r="C75" s="12"/>
      <c r="D75" s="12"/>
      <c r="E75" s="16">
        <v>-4000</v>
      </c>
      <c r="F75" s="17">
        <v>-12.57</v>
      </c>
      <c r="G75" s="18">
        <v>-2.3519999999999999E-3</v>
      </c>
      <c r="H75" s="19"/>
    </row>
    <row r="76" spans="1:8" ht="13" customHeight="1">
      <c r="A76" s="29"/>
      <c r="B76" s="15" t="s">
        <v>156</v>
      </c>
      <c r="C76" s="12"/>
      <c r="D76" s="12"/>
      <c r="E76" s="16">
        <v>-10000</v>
      </c>
      <c r="F76" s="17">
        <v>-36.770000000000003</v>
      </c>
      <c r="G76" s="18">
        <v>-6.8789999999999997E-3</v>
      </c>
      <c r="H76" s="19"/>
    </row>
    <row r="77" spans="1:8" ht="13" customHeight="1">
      <c r="A77" s="29"/>
      <c r="B77" s="15" t="s">
        <v>157</v>
      </c>
      <c r="C77" s="12"/>
      <c r="D77" s="12"/>
      <c r="E77" s="16">
        <v>-5625</v>
      </c>
      <c r="F77" s="17">
        <v>-53.651249999999997</v>
      </c>
      <c r="G77" s="18">
        <v>-1.0037000000000001E-2</v>
      </c>
      <c r="H77" s="19"/>
    </row>
    <row r="78" spans="1:8" ht="13" customHeight="1">
      <c r="A78" s="29"/>
      <c r="B78" s="15" t="s">
        <v>158</v>
      </c>
      <c r="C78" s="12"/>
      <c r="D78" s="12"/>
      <c r="E78" s="16">
        <v>-13200</v>
      </c>
      <c r="F78" s="17">
        <v>-108.1212</v>
      </c>
      <c r="G78" s="18">
        <v>-2.0226000000000001E-2</v>
      </c>
      <c r="H78" s="19"/>
    </row>
    <row r="79" spans="1:8" ht="13" customHeight="1">
      <c r="A79" s="29"/>
      <c r="B79" s="15" t="s">
        <v>159</v>
      </c>
      <c r="C79" s="12"/>
      <c r="D79" s="12"/>
      <c r="E79" s="16">
        <v>-19050</v>
      </c>
      <c r="F79" s="17">
        <v>-56.387999999999998</v>
      </c>
      <c r="G79" s="18">
        <v>-1.0548999999999999E-2</v>
      </c>
      <c r="H79" s="19"/>
    </row>
    <row r="80" spans="1:8" ht="13" customHeight="1">
      <c r="A80" s="29"/>
      <c r="B80" s="15" t="s">
        <v>160</v>
      </c>
      <c r="C80" s="12"/>
      <c r="D80" s="12"/>
      <c r="E80" s="16">
        <v>-5250</v>
      </c>
      <c r="F80" s="17">
        <v>-55.429499999999997</v>
      </c>
      <c r="G80" s="18">
        <v>-1.0369E-2</v>
      </c>
      <c r="H80" s="19"/>
    </row>
    <row r="81" spans="1:8" ht="13" customHeight="1">
      <c r="A81" s="29"/>
      <c r="B81" s="15" t="s">
        <v>161</v>
      </c>
      <c r="C81" s="12"/>
      <c r="D81" s="12"/>
      <c r="E81" s="16">
        <v>-1225</v>
      </c>
      <c r="F81" s="17">
        <v>-50.266649999999998</v>
      </c>
      <c r="G81" s="18">
        <v>-9.4040000000000009E-3</v>
      </c>
      <c r="H81" s="19"/>
    </row>
    <row r="82" spans="1:8" ht="13" customHeight="1">
      <c r="A82" s="29"/>
      <c r="B82" s="15" t="s">
        <v>162</v>
      </c>
      <c r="C82" s="12"/>
      <c r="D82" s="12"/>
      <c r="E82" s="16">
        <v>-16800</v>
      </c>
      <c r="F82" s="17">
        <v>-72.147599999999997</v>
      </c>
      <c r="G82" s="18">
        <v>-1.3496999999999999E-2</v>
      </c>
      <c r="H82" s="19"/>
    </row>
    <row r="83" spans="1:8" ht="13" customHeight="1">
      <c r="A83" s="29"/>
      <c r="B83" s="15" t="s">
        <v>163</v>
      </c>
      <c r="C83" s="12"/>
      <c r="D83" s="12"/>
      <c r="E83" s="16">
        <v>-6875</v>
      </c>
      <c r="F83" s="17">
        <v>-83.077500000000001</v>
      </c>
      <c r="G83" s="18">
        <v>-1.5542E-2</v>
      </c>
      <c r="H83" s="19"/>
    </row>
    <row r="84" spans="1:8" ht="13" customHeight="1">
      <c r="A84" s="29"/>
      <c r="B84" s="15" t="s">
        <v>164</v>
      </c>
      <c r="C84" s="12"/>
      <c r="D84" s="12"/>
      <c r="E84" s="16">
        <v>-13500</v>
      </c>
      <c r="F84" s="17">
        <v>-18.351900000000001</v>
      </c>
      <c r="G84" s="18">
        <v>-3.4329999999999999E-3</v>
      </c>
      <c r="H84" s="19"/>
    </row>
    <row r="85" spans="1:8" ht="13" customHeight="1">
      <c r="A85" s="29"/>
      <c r="B85" s="15" t="s">
        <v>165</v>
      </c>
      <c r="C85" s="12"/>
      <c r="D85" s="12"/>
      <c r="E85" s="16">
        <v>-5400</v>
      </c>
      <c r="F85" s="17">
        <v>-16.146000000000001</v>
      </c>
      <c r="G85" s="18">
        <v>-3.0200000000000001E-3</v>
      </c>
      <c r="H85" s="19"/>
    </row>
    <row r="86" spans="1:8" ht="13" customHeight="1">
      <c r="A86" s="29"/>
      <c r="B86" s="15"/>
      <c r="C86" s="12"/>
      <c r="D86" s="12"/>
      <c r="E86" s="16"/>
      <c r="F86" s="20"/>
      <c r="G86" s="21"/>
      <c r="H86" s="19"/>
    </row>
    <row r="87" spans="1:8" ht="13" customHeight="1">
      <c r="A87" s="29"/>
      <c r="B87" s="15"/>
      <c r="C87" s="12"/>
      <c r="D87" s="12"/>
      <c r="E87" s="16"/>
      <c r="F87" s="20"/>
      <c r="G87" s="21"/>
      <c r="H87" s="19"/>
    </row>
    <row r="88" spans="1:8" ht="13" customHeight="1">
      <c r="A88" s="3"/>
      <c r="B88" s="11" t="s">
        <v>10</v>
      </c>
      <c r="C88" s="12"/>
      <c r="D88" s="12"/>
      <c r="E88" s="12"/>
      <c r="F88" s="22">
        <f>SUM(F50:F85)</f>
        <v>-2178.1407574999998</v>
      </c>
      <c r="G88" s="30">
        <f>SUM(G50:G85)</f>
        <v>-0.40747100000000008</v>
      </c>
      <c r="H88" s="24"/>
    </row>
    <row r="89" spans="1:8" ht="13" customHeight="1">
      <c r="A89" s="3"/>
      <c r="B89" s="25" t="s">
        <v>13</v>
      </c>
      <c r="C89" s="28"/>
      <c r="D89" s="26"/>
      <c r="E89" s="28"/>
      <c r="F89" s="22">
        <f>F88</f>
        <v>-2178.1407574999998</v>
      </c>
      <c r="G89" s="30">
        <f>G88</f>
        <v>-0.40747100000000008</v>
      </c>
      <c r="H89" s="24"/>
    </row>
    <row r="90" spans="1:8" ht="13" customHeight="1">
      <c r="A90" s="3"/>
      <c r="B90" s="11" t="s">
        <v>16</v>
      </c>
      <c r="C90" s="12"/>
      <c r="D90" s="12"/>
      <c r="E90" s="12"/>
      <c r="F90" s="12"/>
      <c r="G90" s="12"/>
      <c r="H90" s="13"/>
    </row>
    <row r="91" spans="1:8" ht="13" customHeight="1">
      <c r="A91" s="3"/>
      <c r="B91" s="11" t="s">
        <v>17</v>
      </c>
      <c r="C91" s="12"/>
      <c r="D91" s="12"/>
      <c r="E91" s="12"/>
      <c r="F91" s="3"/>
      <c r="G91" s="14"/>
      <c r="H91" s="13"/>
    </row>
    <row r="92" spans="1:8" ht="13" customHeight="1">
      <c r="A92" s="29"/>
      <c r="B92" s="15" t="s">
        <v>124</v>
      </c>
      <c r="C92" s="31" t="s">
        <v>96</v>
      </c>
      <c r="D92" s="31" t="s">
        <v>122</v>
      </c>
      <c r="E92" s="16">
        <v>500000</v>
      </c>
      <c r="F92" s="17">
        <v>497.42200000000003</v>
      </c>
      <c r="G92" s="18">
        <v>9.3054000000000012E-2</v>
      </c>
      <c r="H92" s="32">
        <v>7.5899999999999995E-2</v>
      </c>
    </row>
    <row r="93" spans="1:8" ht="13" customHeight="1">
      <c r="A93" s="29"/>
      <c r="B93" s="15" t="s">
        <v>125</v>
      </c>
      <c r="C93" s="31" t="s">
        <v>97</v>
      </c>
      <c r="D93" s="31" t="s">
        <v>122</v>
      </c>
      <c r="E93" s="16">
        <v>500000</v>
      </c>
      <c r="F93" s="17">
        <v>501.1345</v>
      </c>
      <c r="G93" s="18">
        <v>9.3747999999999998E-2</v>
      </c>
      <c r="H93" s="32">
        <v>7.3316999999999993E-2</v>
      </c>
    </row>
    <row r="94" spans="1:8" ht="13" customHeight="1">
      <c r="A94" s="29"/>
      <c r="B94" s="15" t="s">
        <v>126</v>
      </c>
      <c r="C94" s="31" t="s">
        <v>98</v>
      </c>
      <c r="D94" s="31" t="s">
        <v>122</v>
      </c>
      <c r="E94" s="16">
        <v>500000</v>
      </c>
      <c r="F94" s="17">
        <v>497.90350000000001</v>
      </c>
      <c r="G94" s="18">
        <v>9.3143999999999991E-2</v>
      </c>
      <c r="H94" s="32">
        <v>7.2450000000000001E-2</v>
      </c>
    </row>
    <row r="95" spans="1:8" ht="13" customHeight="1">
      <c r="A95" s="29"/>
      <c r="B95" s="15" t="s">
        <v>127</v>
      </c>
      <c r="C95" s="31" t="s">
        <v>99</v>
      </c>
      <c r="D95" s="31" t="s">
        <v>122</v>
      </c>
      <c r="E95" s="16">
        <v>500000</v>
      </c>
      <c r="F95" s="17">
        <v>503.28949999999998</v>
      </c>
      <c r="G95" s="18">
        <v>9.4152E-2</v>
      </c>
      <c r="H95" s="32">
        <v>7.5149999999999995E-2</v>
      </c>
    </row>
    <row r="96" spans="1:8" ht="13" customHeight="1">
      <c r="A96" s="29"/>
      <c r="B96" s="15" t="s">
        <v>128</v>
      </c>
      <c r="C96" s="31" t="s">
        <v>100</v>
      </c>
      <c r="D96" s="31" t="s">
        <v>122</v>
      </c>
      <c r="E96" s="16">
        <v>500000</v>
      </c>
      <c r="F96" s="17">
        <v>493.94</v>
      </c>
      <c r="G96" s="18">
        <v>9.2401999999999998E-2</v>
      </c>
      <c r="H96" s="32">
        <v>7.6799999999999993E-2</v>
      </c>
    </row>
    <row r="97" spans="1:8" ht="13" customHeight="1">
      <c r="A97" s="29"/>
      <c r="B97" s="15"/>
      <c r="C97" s="12"/>
      <c r="D97" s="12"/>
      <c r="E97" s="16"/>
      <c r="F97" s="20"/>
      <c r="G97" s="21"/>
      <c r="H97" s="32"/>
    </row>
    <row r="98" spans="1:8" ht="13" customHeight="1">
      <c r="A98" s="29"/>
      <c r="B98" s="15"/>
      <c r="C98" s="12"/>
      <c r="D98" s="12"/>
      <c r="E98" s="16"/>
      <c r="F98" s="20"/>
      <c r="G98" s="21"/>
      <c r="H98" s="32"/>
    </row>
    <row r="99" spans="1:8" ht="13" customHeight="1">
      <c r="A99" s="3"/>
      <c r="B99" s="11" t="s">
        <v>10</v>
      </c>
      <c r="C99" s="12"/>
      <c r="D99" s="12"/>
      <c r="E99" s="12"/>
      <c r="F99" s="22">
        <f>SUM(F92:F98)</f>
        <v>2493.6895</v>
      </c>
      <c r="G99" s="23">
        <f>SUM(G92:G98)</f>
        <v>0.46650000000000003</v>
      </c>
      <c r="H99" s="24"/>
    </row>
    <row r="100" spans="1:8" ht="13" customHeight="1">
      <c r="A100" s="3"/>
      <c r="B100" s="25" t="s">
        <v>18</v>
      </c>
      <c r="C100" s="26"/>
      <c r="D100" s="26"/>
      <c r="E100" s="26"/>
      <c r="F100" s="27" t="s">
        <v>12</v>
      </c>
      <c r="G100" s="27" t="s">
        <v>12</v>
      </c>
      <c r="H100" s="24"/>
    </row>
    <row r="101" spans="1:8" ht="13" customHeight="1">
      <c r="A101" s="3"/>
      <c r="B101" s="25" t="s">
        <v>10</v>
      </c>
      <c r="C101" s="26"/>
      <c r="D101" s="26"/>
      <c r="E101" s="26"/>
      <c r="F101" s="27" t="s">
        <v>12</v>
      </c>
      <c r="G101" s="27" t="s">
        <v>12</v>
      </c>
      <c r="H101" s="24"/>
    </row>
    <row r="102" spans="1:8" ht="13" customHeight="1">
      <c r="A102" s="3"/>
      <c r="B102" s="25" t="s">
        <v>13</v>
      </c>
      <c r="C102" s="28"/>
      <c r="D102" s="26"/>
      <c r="E102" s="28"/>
      <c r="F102" s="22">
        <f>F99</f>
        <v>2493.6895</v>
      </c>
      <c r="G102" s="23">
        <f>G99</f>
        <v>0.46650000000000003</v>
      </c>
      <c r="H102" s="24"/>
    </row>
    <row r="103" spans="1:8" ht="13" customHeight="1">
      <c r="A103" s="3"/>
      <c r="B103" s="11" t="s">
        <v>19</v>
      </c>
      <c r="C103" s="12"/>
      <c r="D103" s="12"/>
      <c r="E103" s="12"/>
      <c r="F103" s="12"/>
      <c r="G103" s="12"/>
      <c r="H103" s="13"/>
    </row>
    <row r="104" spans="1:8" ht="13" customHeight="1">
      <c r="A104" s="3"/>
      <c r="B104" s="11" t="s">
        <v>20</v>
      </c>
      <c r="C104" s="12"/>
      <c r="D104" s="12"/>
      <c r="E104" s="12"/>
      <c r="F104" s="3"/>
      <c r="G104" s="14"/>
      <c r="H104" s="13"/>
    </row>
    <row r="105" spans="1:8" ht="13" customHeight="1">
      <c r="A105" s="29"/>
      <c r="B105" s="15" t="s">
        <v>101</v>
      </c>
      <c r="C105" s="12" t="s">
        <v>102</v>
      </c>
      <c r="D105" s="31" t="s">
        <v>123</v>
      </c>
      <c r="E105" s="16">
        <v>500000</v>
      </c>
      <c r="F105" s="33">
        <v>497.3005</v>
      </c>
      <c r="G105" s="18">
        <v>9.3031000000000003E-2</v>
      </c>
      <c r="H105" s="32">
        <v>5.2144999999999997E-2</v>
      </c>
    </row>
    <row r="106" spans="1:8" ht="13" customHeight="1">
      <c r="A106" s="3"/>
      <c r="B106" s="11" t="s">
        <v>10</v>
      </c>
      <c r="C106" s="12"/>
      <c r="D106" s="12"/>
      <c r="E106" s="12"/>
      <c r="F106" s="22">
        <f>SUM(F105:F105)</f>
        <v>497.3005</v>
      </c>
      <c r="G106" s="23">
        <f>SUM(G105:G105)</f>
        <v>9.3031000000000003E-2</v>
      </c>
      <c r="H106" s="24"/>
    </row>
    <row r="107" spans="1:8" ht="13" customHeight="1">
      <c r="A107" s="3"/>
      <c r="B107" s="25" t="s">
        <v>13</v>
      </c>
      <c r="C107" s="28"/>
      <c r="D107" s="26"/>
      <c r="E107" s="28"/>
      <c r="F107" s="22">
        <f>F106</f>
        <v>497.3005</v>
      </c>
      <c r="G107" s="23">
        <f>G106</f>
        <v>9.3031000000000003E-2</v>
      </c>
      <c r="H107" s="24"/>
    </row>
    <row r="108" spans="1:8" ht="13" customHeight="1">
      <c r="A108" s="3"/>
      <c r="B108" s="11" t="s">
        <v>21</v>
      </c>
      <c r="C108" s="12"/>
      <c r="D108" s="12"/>
      <c r="E108" s="12"/>
      <c r="F108" s="12"/>
      <c r="G108" s="12"/>
      <c r="H108" s="13"/>
    </row>
    <row r="109" spans="1:8" ht="13" customHeight="1">
      <c r="A109" s="29"/>
      <c r="B109" s="15" t="s">
        <v>22</v>
      </c>
      <c r="C109" s="12"/>
      <c r="D109" s="31"/>
      <c r="E109" s="16">
        <v>469168.88990000001</v>
      </c>
      <c r="F109" s="33">
        <v>469.16888990000001</v>
      </c>
      <c r="G109" s="18">
        <v>8.7769E-2</v>
      </c>
      <c r="H109" s="34"/>
    </row>
    <row r="110" spans="1:8" ht="13" customHeight="1">
      <c r="A110" s="3"/>
      <c r="B110" s="11" t="s">
        <v>10</v>
      </c>
      <c r="C110" s="12"/>
      <c r="D110" s="12"/>
      <c r="E110" s="12"/>
      <c r="F110" s="22">
        <f>SUM(F109)</f>
        <v>469.16888990000001</v>
      </c>
      <c r="G110" s="23">
        <f>SUM(G109:G109)</f>
        <v>8.7769E-2</v>
      </c>
      <c r="H110" s="24"/>
    </row>
    <row r="111" spans="1:8" ht="13" customHeight="1">
      <c r="A111" s="3"/>
      <c r="B111" s="25" t="s">
        <v>13</v>
      </c>
      <c r="C111" s="28"/>
      <c r="D111" s="26"/>
      <c r="E111" s="28"/>
      <c r="F111" s="22">
        <f>F110</f>
        <v>469.16888990000001</v>
      </c>
      <c r="G111" s="23">
        <f>G110</f>
        <v>8.7769E-2</v>
      </c>
      <c r="H111" s="24"/>
    </row>
    <row r="112" spans="1:8" ht="13" customHeight="1">
      <c r="A112" s="3"/>
      <c r="B112" s="25" t="s">
        <v>23</v>
      </c>
      <c r="C112" s="12"/>
      <c r="D112" s="26"/>
      <c r="E112" s="12"/>
      <c r="F112" s="35">
        <f>F113-SUMIF(B:B,"Sub Total",F:F)+F88</f>
        <v>-287.00982699999986</v>
      </c>
      <c r="G112" s="23">
        <f>F112/F113</f>
        <v>-5.3691583447589501E-2</v>
      </c>
      <c r="H112" s="24"/>
    </row>
    <row r="113" spans="1:8" ht="13" customHeight="1" thickBot="1">
      <c r="A113" s="3"/>
      <c r="B113" s="36" t="s">
        <v>24</v>
      </c>
      <c r="C113" s="37"/>
      <c r="D113" s="37"/>
      <c r="E113" s="37"/>
      <c r="F113" s="38">
        <v>5345.5273354000001</v>
      </c>
      <c r="G113" s="39">
        <v>1</v>
      </c>
      <c r="H113" s="40"/>
    </row>
    <row r="114" spans="1:8" ht="13" customHeight="1">
      <c r="A114" s="3"/>
      <c r="B114" s="5"/>
      <c r="C114" s="3"/>
      <c r="D114" s="3"/>
      <c r="E114" s="3"/>
      <c r="F114" s="3"/>
      <c r="G114" s="3"/>
      <c r="H114" s="3"/>
    </row>
    <row r="115" spans="1:8" ht="13" customHeight="1">
      <c r="A115" s="3"/>
      <c r="C115" s="3"/>
      <c r="D115" s="3"/>
      <c r="E115" s="3"/>
      <c r="F115" s="3"/>
      <c r="G115" s="3"/>
      <c r="H115" s="3"/>
    </row>
    <row r="116" spans="1:8" ht="13" customHeight="1">
      <c r="A116" s="3"/>
      <c r="B116" s="42" t="s">
        <v>25</v>
      </c>
      <c r="C116" s="3"/>
      <c r="D116" s="3"/>
      <c r="E116" s="3"/>
      <c r="F116" s="3"/>
      <c r="G116" s="3"/>
      <c r="H116" s="3"/>
    </row>
    <row r="117" spans="1:8" ht="13" customHeight="1">
      <c r="A117" s="3"/>
      <c r="B117" s="41"/>
      <c r="C117" s="41"/>
      <c r="D117" s="41"/>
      <c r="E117" s="41"/>
      <c r="F117" s="41"/>
      <c r="G117" s="41"/>
      <c r="H117" s="41"/>
    </row>
  </sheetData>
  <mergeCells count="1">
    <mergeCell ref="B117:H1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Portfolio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Suchit Yedre</dc:creator>
  <cp:lastModifiedBy>Suchit Yedre</cp:lastModifiedBy>
  <dcterms:created xsi:type="dcterms:W3CDTF">2026-03-18T09:03:49Z</dcterms:created>
  <dcterms:modified xsi:type="dcterms:W3CDTF">2026-03-18T09:10:22Z</dcterms:modified>
</cp:coreProperties>
</file>